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ABF2320-3AEC-4EA3-97A7-B17549474D3C}" xr6:coauthVersionLast="47" xr6:coauthVersionMax="47" xr10:uidLastSave="{00000000-0000-0000-0000-000000000000}"/>
  <bookViews>
    <workbookView xWindow="-120" yWindow="-120" windowWidth="20730" windowHeight="11040" xr2:uid="{4E86EB83-EA3D-40A0-B28F-21CA91782F48}"/>
  </bookViews>
  <sheets>
    <sheet name="พค.68" sheetId="1" r:id="rId1"/>
    <sheet name="หน้างบพค68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" l="1"/>
  <c r="C81" i="1"/>
  <c r="C79" i="1"/>
  <c r="B79" i="1"/>
  <c r="B81" i="1" s="1"/>
  <c r="B71" i="1"/>
  <c r="B62" i="1"/>
  <c r="B46" i="1"/>
  <c r="B37" i="1"/>
  <c r="B20" i="1"/>
  <c r="B18" i="1"/>
</calcChain>
</file>

<file path=xl/sharedStrings.xml><?xml version="1.0" encoding="utf-8"?>
<sst xmlns="http://schemas.openxmlformats.org/spreadsheetml/2006/main" count="134" uniqueCount="134">
  <si>
    <t>สถานบริการ โรงพยาบาลส่งเสริมสุขภาพตำบลบ้านiราชมุนี ตำบลโนนทราย อำเภอมหาชนะชัย จังหวัดยโสธร</t>
  </si>
  <si>
    <t>รายงานการรับ - จ่าย เงินบำรุง</t>
  </si>
  <si>
    <t>ประจำเดือน พฤษภาคม  2568</t>
  </si>
  <si>
    <t>รายการ</t>
  </si>
  <si>
    <t>เดือนนี้</t>
  </si>
  <si>
    <t>แต่ต้นปี</t>
  </si>
  <si>
    <t xml:space="preserve"> เงินรายรับ</t>
  </si>
  <si>
    <t xml:space="preserve"> 1.เงินบำรุง รพ.สต.</t>
  </si>
  <si>
    <t xml:space="preserve"> 1.1  ค่ายาที่เบิกได้</t>
  </si>
  <si>
    <t xml:space="preserve"> 1.2 ค่าบริการทางการแพทย์ 30.-บาท</t>
  </si>
  <si>
    <t xml:space="preserve"> 1.3  ค่าบริการทางการแพทย์-ผู้ประสบภัยจากรถ(พรบ.)</t>
  </si>
  <si>
    <t xml:space="preserve"> 1.4  เงินประกันสังคม</t>
  </si>
  <si>
    <t xml:space="preserve"> 1.5  เงินบริจาค</t>
  </si>
  <si>
    <t xml:space="preserve"> 1.6  ดอกเบี้ยธนาคาร</t>
  </si>
  <si>
    <t xml:space="preserve"> 1.7  แรงงานต่างด้าว</t>
  </si>
  <si>
    <t xml:space="preserve"> 1.8  เงินสนับสนุนจาก อปท.,อบต.</t>
  </si>
  <si>
    <t xml:space="preserve"> 1.9 เงินสมทบประกันสังคมส่วนนายจ้างและลูกจ้าง(รับเงินคืน)</t>
  </si>
  <si>
    <t>1.10 รับเงินโอนประกันสังคมอื่นๆ</t>
  </si>
  <si>
    <t xml:space="preserve"> 1.10  เงินคืนค่าอื่นๆ</t>
  </si>
  <si>
    <t>2.  รับค่ารักษาพยาบาล(ข้าราชการ สังกัด กทม.)</t>
  </si>
  <si>
    <t>2.1  รับค่ารักษาพยาบาลผู้ป่วยนอก(กทม.)/อปท.</t>
  </si>
  <si>
    <t>3.รับเงินจากแม่ข่าย</t>
  </si>
  <si>
    <t xml:space="preserve"> 3.1  อุดหนุนปัญหาสถานะสิทธิ์</t>
  </si>
  <si>
    <t xml:space="preserve"> 3.2  รับเงินสนับสนุนค่าตอบแทน</t>
  </si>
  <si>
    <t xml:space="preserve"> 3.3  รับเงินสนับสนุนการดำเนินงานงบกองทุน สปสช.</t>
  </si>
  <si>
    <t xml:space="preserve"> 3.4  ค่าบริการทางการแพทย์ </t>
  </si>
  <si>
    <t xml:space="preserve"> 3.5  ค่าบริการทางการแพทย์ งบ PPFS</t>
  </si>
  <si>
    <t xml:space="preserve"> 3.6  กองทุนฟื้นฟูผู้พิการ,ผู้สูงอายุ,ผู้ป่วยเรื้อรัง</t>
  </si>
  <si>
    <t>3.7  รับเงิน OP งบบริหารจัดการ</t>
  </si>
  <si>
    <t xml:space="preserve"> 4. เงินอุดหนุนจากกองทุนหลักประกันสุขภาพ  อปท.อบต.</t>
  </si>
  <si>
    <t>4.1โครงการป้องกันและควบคุมโรคติดต่อในชุมชน ปีงบประมาณ พ.ศ.2568</t>
  </si>
  <si>
    <t>4.2โครงการส่งเสริมการปลูกและการใช้ยาสมุนไพร ปีงบประมาณ พ.ศ. 2568</t>
  </si>
  <si>
    <t>4.3โครงการส่งเสริมพัฒนาการเด็กปฐมวัยอายุ 0-5 ปี ปีงบประมาณ พ.ศ.2568</t>
  </si>
  <si>
    <t>4.4โครงการสร้างเสริมและการดูแลสุขภาพช่องปากกลุ่มผู้สูงอายุเพื่อฟันดีปี2568</t>
  </si>
  <si>
    <t>4.5 โครงการปรับเปลี่ยนพฤติกรรมกลุ่มเสี่ยงเบาหวานและความดันโลหิตสูง ปี 2568</t>
  </si>
  <si>
    <t>4.6 โครงการปรับเปลี่ยนพฤติกรรมกลุ่มผู้ป่วยเบาหวานที่ควบคุมน้ำตาลไม่ได้ ปี 2568</t>
  </si>
  <si>
    <t>4.7 โครงการชะลอไตเสื่อมในผู้ป่วยเรื้อรังปี 2568</t>
  </si>
  <si>
    <t>5.รับเงินจากสำนักงานหลักประกันสุขภาพ(สปสช.)</t>
  </si>
  <si>
    <t xml:space="preserve"> 5.1  งบลงทุน</t>
  </si>
  <si>
    <t xml:space="preserve"> -  งบทดแทนทั่วไปสำหรับค่าเสื่อม</t>
  </si>
  <si>
    <t>รวมรายรับ</t>
  </si>
  <si>
    <t>เงินรายจ่าย</t>
  </si>
  <si>
    <t>1. เงินรายจ่ายค่าจ้างลูกจ้างชั่วคราวกลุ่มวิชาชีพ/พกส.</t>
  </si>
  <si>
    <t>1.1  ค่าจ้างพนักงานกระทรวง</t>
  </si>
  <si>
    <t>1.2  ค่าจ้างพนักงานกระทรวงนักเรียนทุน</t>
  </si>
  <si>
    <t>1.3  ลูกจ้างชั่วคราว</t>
  </si>
  <si>
    <t>1.4  ลูกจ้างรายวัน</t>
  </si>
  <si>
    <t>2.  ค่าตอบแทนบุคลากรด้านสาธารณสุข</t>
  </si>
  <si>
    <t xml:space="preserve">     -  ตกเบิก พนักงานกระทรวง</t>
  </si>
  <si>
    <t xml:space="preserve">      -  เงิน  พตส. นักเรียนทุน</t>
  </si>
  <si>
    <t xml:space="preserve">      -  เงิน  พตส. ข้าราชการ</t>
  </si>
  <si>
    <t xml:space="preserve">      -  ค่าตอบแทน ฉ.11</t>
  </si>
  <si>
    <t xml:space="preserve">      -  ค่าตอบแทน ปฏิบัติงานโควิด</t>
  </si>
  <si>
    <t xml:space="preserve">      -  ค่าตอบแทนนอกเวลาราชการ</t>
  </si>
  <si>
    <t xml:space="preserve">      -  ค่าเบี้ยเลี้ยงเหมาจ่าย</t>
  </si>
  <si>
    <t>3.  ค่าใช้สอย</t>
  </si>
  <si>
    <t xml:space="preserve">      -  ค่าใช้จ่ายเดินทางไปราชการ(อบรม,ประชุม,สัมมนา)ในจังหวัด</t>
  </si>
  <si>
    <t xml:space="preserve">      -  ค่าใช้จ่ายเดินทางไปราชการ(อบรม,ประชุม,สัมมนา)นอกจังหวัด</t>
  </si>
  <si>
    <t xml:space="preserve">      -  ค่าจ้างปรับปรุงซ่อมแซม ครุภัณฑ์ที่ดินและสิ่งก่อสร้าง</t>
  </si>
  <si>
    <t xml:space="preserve">      -  ค่าจ้างเหมาบริการ</t>
  </si>
  <si>
    <t xml:space="preserve">      -  ค่าขนขยะ</t>
  </si>
  <si>
    <t xml:space="preserve">      -  ประกันภัยรถยนต์</t>
  </si>
  <si>
    <t xml:space="preserve">      -  ค่าใช้สอยอื่น ๆ</t>
  </si>
  <si>
    <t>4.  ค่าวัสดุทั่วไป</t>
  </si>
  <si>
    <t xml:space="preserve">     -  ค่าวัสดุคอมพิวเตอร์</t>
  </si>
  <si>
    <t xml:space="preserve">     -  ค่าวัสดุสำนักงาน</t>
  </si>
  <si>
    <t xml:space="preserve">     -  ค่าวัสดุวิทยาศาสตร์และการแพทย์</t>
  </si>
  <si>
    <t xml:space="preserve">     -  ค่าวัสดุไฟฟ้าและวิทยุ</t>
  </si>
  <si>
    <t xml:space="preserve">     -  ค่าวัสดุงานบ้านงานครัว</t>
  </si>
  <si>
    <t xml:space="preserve">     -  ค่าวัสดุอื่น ๆ</t>
  </si>
  <si>
    <t xml:space="preserve">5. ค่าครุภัณฑ์ </t>
  </si>
  <si>
    <t>6. ค่าที่ดินและสิ่งก่อสร้าง</t>
  </si>
  <si>
    <t>7. ค่าสาธารณูปโภค</t>
  </si>
  <si>
    <t xml:space="preserve">      -  ค่าไปรษณีย์</t>
  </si>
  <si>
    <t xml:space="preserve">      -  ค่าน้ำประปา</t>
  </si>
  <si>
    <t xml:space="preserve">      -  ค่าไฟฟ้า</t>
  </si>
  <si>
    <t xml:space="preserve">      -  ค่าโทรศัพท์/ค่าอินเตอร์เน็ต</t>
  </si>
  <si>
    <t>8. งบลงทุน(งบค่าเสื่อม)</t>
  </si>
  <si>
    <t>9. ค่าใช้จ่ายอื่น สนับสนุนค่าบริหารจัดการ สสอ.มหาชนะชัย (จ่ายขาด)</t>
  </si>
  <si>
    <t>รวมรายจ่าย</t>
  </si>
  <si>
    <t>รายรับสูงกว่า (ต่ำกว่า) รายจ่าย</t>
  </si>
  <si>
    <t>บวก เงินบำรุงคงเหลือยกมาจากเดือนก่อน ( ปีก่อน )</t>
  </si>
  <si>
    <t>เงินบำรุงคงเหลือยกไป</t>
  </si>
  <si>
    <t xml:space="preserve">บวก  เงินมัดจำ ประจำเดือน ก.ย.2567  </t>
  </si>
  <si>
    <t xml:space="preserve">                                   ( นางสาวเกษร ขันทอง )</t>
  </si>
  <si>
    <t xml:space="preserve">                                     (นางศุภัคนันท์ เครือแสง)</t>
  </si>
  <si>
    <t>หน้างบใบสำคัญ</t>
  </si>
  <si>
    <t>สถานบริการ โรงพยาบาลส่งเสริมสุขภาพตำบลราชมุนี ตำบลโนนทราย  จังหวัดยโสธร</t>
  </si>
  <si>
    <t>ประจำเดือน พฤษภาคม 2568</t>
  </si>
  <si>
    <t xml:space="preserve">ใบสำคัญจ่าย </t>
  </si>
  <si>
    <t>หมวด/ประเภทการจ่าย</t>
  </si>
  <si>
    <t>จำนวนเงิน</t>
  </si>
  <si>
    <t>บาท</t>
  </si>
  <si>
    <t>สต.</t>
  </si>
  <si>
    <t>หมวดค่าจ้างชั่วคราว</t>
  </si>
  <si>
    <t>หมวดค่าตอบแทน</t>
  </si>
  <si>
    <t>บค 72/68</t>
  </si>
  <si>
    <t xml:space="preserve"> ค่าตอบแทน OT (ฉ.5 ) เดือน เม.ย.68</t>
  </si>
  <si>
    <t>บค 73/68</t>
  </si>
  <si>
    <t xml:space="preserve"> ค่าตอบแทนการปฎิบัติงานที่จุดตรวจเทศกาลสงกรานต์</t>
  </si>
  <si>
    <t>เดือน เม.ย.68</t>
  </si>
  <si>
    <t>หมวดค่าใช้สอย</t>
  </si>
  <si>
    <t>บค 67 /68</t>
  </si>
  <si>
    <t>ค่าจ้างเหมาบริการทั่วไป เดือน เม.ย.68</t>
  </si>
  <si>
    <t>บค 68/68</t>
  </si>
  <si>
    <t>ค่าจ้างเหมาบริการ บันทึกข้อมูล เดือน เม.ย.68</t>
  </si>
  <si>
    <t>บค 69/68</t>
  </si>
  <si>
    <t>ค่าจ้างเหมาบริการ ผช.ทันต เดือน เม.ย.68</t>
  </si>
  <si>
    <t>บค 70/68</t>
  </si>
  <si>
    <t xml:space="preserve"> ค่าจ้างเหมาบริการทำความสะอาด เม.ย.68</t>
  </si>
  <si>
    <t>หมวดค่าสาธารณูปโภค</t>
  </si>
  <si>
    <t>บค 71/68</t>
  </si>
  <si>
    <t>จ่ายค่าไฟฟ้า เดือ เม.ย.68</t>
  </si>
  <si>
    <t>บค 74/68</t>
  </si>
  <si>
    <t>จ่ายค่าอินเตอร์เน็ตเดือน กพ.-เม.ย.68</t>
  </si>
  <si>
    <t>บค 75/68</t>
  </si>
  <si>
    <t>จ่ายค่าน้ำประปาเดือน เม.ย.68</t>
  </si>
  <si>
    <t>หมวดค่าวัสดุ</t>
  </si>
  <si>
    <t>บค 77/68</t>
  </si>
  <si>
    <t xml:space="preserve"> จ่ายค่าวัสดุคอมพิวเตอร์</t>
  </si>
  <si>
    <t>หมวดครุภัณฑ์</t>
  </si>
  <si>
    <t>บค 76/68</t>
  </si>
  <si>
    <t xml:space="preserve"> -จ่ายค่าครุภัณฑ์ไฟฟ้า (ไมโครโฟนไร้สาย)</t>
  </si>
  <si>
    <t>บค.77/68</t>
  </si>
  <si>
    <t>จ่ายค่าครุภัณฑ์การแพทย์ (เครื่องชั่งน้ำหนักเด็ก)</t>
  </si>
  <si>
    <t>หมวดรายจ่ายอื่นๆ</t>
  </si>
  <si>
    <t xml:space="preserve"> รวมรายจ่าย</t>
  </si>
  <si>
    <t xml:space="preserve">ที่ ยส0532.1.04/   </t>
  </si>
  <si>
    <t>เรียนผูอำนวยกาตรจเงินแผ่นดิน ภาคที่ 4 อุบลราชธานี</t>
  </si>
  <si>
    <t xml:space="preserve"> พร้อมนี้ส่งใบสำคัญจ่ายมาด้วย....ฉบับ เป็นเงิน....บาท ตามรายละเอียดพร้อมนี้</t>
  </si>
  <si>
    <t xml:space="preserve">                                                      ลงชื่อ เกสร ขันทอง  เจ้าหน้าที่การเงิน</t>
  </si>
  <si>
    <t xml:space="preserve">                                                      ลงชื่อศุภัคนันท์ เครือแสง หัวหน้าสถานบริการ</t>
  </si>
  <si>
    <t xml:space="preserve">                                                      ลงชื่อ เกษร ขันทอง เจ้าหน้าที่การเงิน</t>
  </si>
  <si>
    <t xml:space="preserve">                                                      ลงชื่อ  ศุภัคนันท์ เครือแสง หัวหน้าสถานบริการ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</si>
</sst>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6"/>
      <color rgb="FF92D050"/>
      <name val="TH SarabunPSK"/>
      <family val="2"/>
      <charset val="222"/>
    </font>
    <font>
      <b/>
      <sz val="16"/>
      <color theme="1"/>
      <name val="AngsanaUPC"/>
      <family val="1"/>
      <charset val="222"/>
    </font>
    <font>
      <b/>
      <sz val="16"/>
      <color rgb="FFFF0000"/>
      <name val="TH SarabunPSK"/>
      <family val="2"/>
      <charset val="222"/>
    </font>
    <font>
      <b/>
      <sz val="14"/>
      <name val="TH SarabunPSK"/>
      <family val="2"/>
    </font>
    <font>
      <b/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4"/>
      <color indexed="8"/>
      <name val="TH SarabunPSK"/>
      <family val="2"/>
    </font>
    <font>
      <b/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6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43" fontId="2" fillId="0" borderId="3" xfId="1" applyFont="1" applyBorder="1"/>
    <xf numFmtId="43" fontId="2" fillId="0" borderId="4" xfId="1" applyFont="1" applyFill="1" applyBorder="1"/>
    <xf numFmtId="0" fontId="2" fillId="0" borderId="2" xfId="0" applyFont="1" applyBorder="1"/>
    <xf numFmtId="43" fontId="2" fillId="2" borderId="2" xfId="1" applyFont="1" applyFill="1" applyBorder="1"/>
    <xf numFmtId="0" fontId="2" fillId="0" borderId="5" xfId="0" applyFont="1" applyBorder="1"/>
    <xf numFmtId="43" fontId="3" fillId="0" borderId="5" xfId="1" applyFont="1" applyBorder="1" applyAlignment="1">
      <alignment horizontal="right"/>
    </xf>
    <xf numFmtId="43" fontId="2" fillId="0" borderId="6" xfId="1" applyFont="1" applyFill="1" applyBorder="1"/>
    <xf numFmtId="0" fontId="2" fillId="0" borderId="6" xfId="0" applyFont="1" applyBorder="1"/>
    <xf numFmtId="43" fontId="3" fillId="0" borderId="6" xfId="1" applyFont="1" applyBorder="1"/>
    <xf numFmtId="43" fontId="3" fillId="0" borderId="6" xfId="1" applyFont="1" applyBorder="1" applyAlignment="1">
      <alignment horizontal="right"/>
    </xf>
    <xf numFmtId="0" fontId="2" fillId="0" borderId="7" xfId="0" applyFont="1" applyBorder="1"/>
    <xf numFmtId="43" fontId="3" fillId="0" borderId="7" xfId="1" applyFont="1" applyBorder="1" applyAlignment="1">
      <alignment horizontal="right"/>
    </xf>
    <xf numFmtId="43" fontId="2" fillId="0" borderId="7" xfId="1" applyFont="1" applyFill="1" applyBorder="1"/>
    <xf numFmtId="43" fontId="3" fillId="0" borderId="8" xfId="1" applyFont="1" applyBorder="1" applyAlignment="1">
      <alignment horizontal="right"/>
    </xf>
    <xf numFmtId="43" fontId="2" fillId="0" borderId="8" xfId="1" applyFont="1" applyFill="1" applyBorder="1"/>
    <xf numFmtId="43" fontId="3" fillId="2" borderId="2" xfId="1" applyFont="1" applyFill="1" applyBorder="1"/>
    <xf numFmtId="0" fontId="2" fillId="0" borderId="9" xfId="0" applyFont="1" applyBorder="1"/>
    <xf numFmtId="43" fontId="3" fillId="0" borderId="4" xfId="1" applyFont="1" applyBorder="1" applyAlignment="1">
      <alignment horizontal="right"/>
    </xf>
    <xf numFmtId="43" fontId="2" fillId="0" borderId="4" xfId="1" applyFont="1" applyBorder="1" applyAlignment="1">
      <alignment horizontal="right"/>
    </xf>
    <xf numFmtId="43" fontId="3" fillId="2" borderId="2" xfId="1" applyFont="1" applyFill="1" applyBorder="1" applyAlignment="1">
      <alignment horizontal="right"/>
    </xf>
    <xf numFmtId="43" fontId="2" fillId="2" borderId="2" xfId="1" applyFont="1" applyFill="1" applyBorder="1" applyAlignment="1">
      <alignment horizontal="right"/>
    </xf>
    <xf numFmtId="43" fontId="2" fillId="0" borderId="5" xfId="1" applyFont="1" applyFill="1" applyBorder="1"/>
    <xf numFmtId="43" fontId="3" fillId="3" borderId="5" xfId="1" applyFont="1" applyFill="1" applyBorder="1" applyAlignment="1">
      <alignment horizontal="right"/>
    </xf>
    <xf numFmtId="43" fontId="4" fillId="3" borderId="5" xfId="1" applyFont="1" applyFill="1" applyBorder="1"/>
    <xf numFmtId="43" fontId="3" fillId="0" borderId="10" xfId="1" applyFont="1" applyBorder="1" applyAlignment="1">
      <alignment horizontal="right"/>
    </xf>
    <xf numFmtId="43" fontId="3" fillId="0" borderId="11" xfId="1" applyFont="1" applyBorder="1" applyAlignment="1">
      <alignment horizontal="right"/>
    </xf>
    <xf numFmtId="43" fontId="3" fillId="0" borderId="12" xfId="1" applyFont="1" applyBorder="1" applyAlignment="1">
      <alignment horizontal="right"/>
    </xf>
    <xf numFmtId="43" fontId="3" fillId="0" borderId="13" xfId="1" applyFont="1" applyFill="1" applyBorder="1" applyAlignment="1">
      <alignment horizontal="right"/>
    </xf>
    <xf numFmtId="43" fontId="2" fillId="0" borderId="2" xfId="1" applyFont="1" applyFill="1" applyBorder="1" applyAlignment="1">
      <alignment horizontal="right"/>
    </xf>
    <xf numFmtId="0" fontId="2" fillId="4" borderId="9" xfId="0" applyFont="1" applyFill="1" applyBorder="1"/>
    <xf numFmtId="43" fontId="3" fillId="4" borderId="6" xfId="1" applyFont="1" applyFill="1" applyBorder="1" applyAlignment="1">
      <alignment horizontal="right"/>
    </xf>
    <xf numFmtId="43" fontId="2" fillId="4" borderId="6" xfId="1" applyFont="1" applyFill="1" applyBorder="1" applyAlignment="1">
      <alignment horizontal="right"/>
    </xf>
    <xf numFmtId="43" fontId="3" fillId="0" borderId="9" xfId="1" applyFont="1" applyBorder="1" applyAlignment="1">
      <alignment horizontal="right"/>
    </xf>
    <xf numFmtId="43" fontId="3" fillId="5" borderId="2" xfId="1" applyFont="1" applyFill="1" applyBorder="1"/>
    <xf numFmtId="43" fontId="2" fillId="5" borderId="2" xfId="1" applyFont="1" applyFill="1" applyBorder="1"/>
    <xf numFmtId="43" fontId="3" fillId="5" borderId="14" xfId="1" applyFont="1" applyFill="1" applyBorder="1"/>
    <xf numFmtId="43" fontId="2" fillId="5" borderId="14" xfId="1" applyFont="1" applyFill="1" applyBorder="1"/>
    <xf numFmtId="43" fontId="3" fillId="2" borderId="14" xfId="1" applyFont="1" applyFill="1" applyBorder="1"/>
    <xf numFmtId="43" fontId="2" fillId="2" borderId="14" xfId="1" applyFont="1" applyFill="1" applyBorder="1"/>
    <xf numFmtId="43" fontId="3" fillId="0" borderId="3" xfId="1" applyFont="1" applyBorder="1" applyAlignment="1"/>
    <xf numFmtId="43" fontId="3" fillId="0" borderId="6" xfId="1" applyFont="1" applyFill="1" applyBorder="1"/>
    <xf numFmtId="43" fontId="3" fillId="0" borderId="7" xfId="1" applyFont="1" applyFill="1" applyBorder="1"/>
    <xf numFmtId="43" fontId="3" fillId="0" borderId="8" xfId="1" applyFont="1" applyFill="1" applyBorder="1"/>
    <xf numFmtId="43" fontId="3" fillId="0" borderId="4" xfId="1" applyFont="1" applyFill="1" applyBorder="1"/>
    <xf numFmtId="43" fontId="3" fillId="0" borderId="5" xfId="1" applyFont="1" applyFill="1" applyBorder="1"/>
    <xf numFmtId="43" fontId="3" fillId="0" borderId="9" xfId="1" applyFont="1" applyFill="1" applyBorder="1"/>
    <xf numFmtId="43" fontId="3" fillId="0" borderId="5" xfId="1" applyFont="1" applyBorder="1"/>
    <xf numFmtId="43" fontId="3" fillId="0" borderId="7" xfId="1" applyFont="1" applyBorder="1"/>
    <xf numFmtId="43" fontId="2" fillId="0" borderId="6" xfId="1" applyFont="1" applyBorder="1" applyAlignment="1">
      <alignment horizontal="right"/>
    </xf>
    <xf numFmtId="43" fontId="2" fillId="0" borderId="5" xfId="1" applyFont="1" applyBorder="1" applyAlignment="1">
      <alignment horizontal="right"/>
    </xf>
    <xf numFmtId="43" fontId="3" fillId="0" borderId="14" xfId="1" applyFont="1" applyBorder="1" applyAlignment="1">
      <alignment horizontal="right"/>
    </xf>
    <xf numFmtId="43" fontId="2" fillId="0" borderId="14" xfId="1" applyFont="1" applyFill="1" applyBorder="1"/>
    <xf numFmtId="43" fontId="3" fillId="6" borderId="14" xfId="1" applyFont="1" applyFill="1" applyBorder="1" applyAlignment="1">
      <alignment horizontal="right"/>
    </xf>
    <xf numFmtId="43" fontId="2" fillId="6" borderId="14" xfId="1" applyFont="1" applyFill="1" applyBorder="1"/>
    <xf numFmtId="43" fontId="3" fillId="0" borderId="2" xfId="1" applyFont="1" applyBorder="1" applyAlignment="1">
      <alignment horizontal="right"/>
    </xf>
    <xf numFmtId="43" fontId="2" fillId="0" borderId="2" xfId="1" applyFont="1" applyFill="1" applyBorder="1"/>
    <xf numFmtId="43" fontId="5" fillId="2" borderId="2" xfId="1" applyFont="1" applyFill="1" applyBorder="1"/>
    <xf numFmtId="43" fontId="3" fillId="0" borderId="2" xfId="1" applyFont="1" applyBorder="1"/>
    <xf numFmtId="43" fontId="2" fillId="0" borderId="2" xfId="1" applyFont="1" applyBorder="1"/>
    <xf numFmtId="43" fontId="6" fillId="0" borderId="0" xfId="1" applyFont="1"/>
    <xf numFmtId="43" fontId="6" fillId="0" borderId="2" xfId="1" applyFont="1" applyBorder="1"/>
    <xf numFmtId="0" fontId="2" fillId="0" borderId="14" xfId="0" applyFont="1" applyBorder="1"/>
    <xf numFmtId="0" fontId="2" fillId="0" borderId="0" xfId="0" applyFont="1"/>
    <xf numFmtId="43" fontId="2" fillId="0" borderId="0" xfId="1" applyFont="1" applyFill="1" applyBorder="1"/>
    <xf numFmtId="0" fontId="9" fillId="0" borderId="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14" xfId="0" applyFont="1" applyBorder="1"/>
    <xf numFmtId="0" fontId="8" fillId="0" borderId="1" xfId="0" applyFont="1" applyBorder="1"/>
    <xf numFmtId="0" fontId="8" fillId="0" borderId="2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" xfId="0" applyFont="1" applyBorder="1"/>
    <xf numFmtId="0" fontId="10" fillId="0" borderId="3" xfId="0" applyFont="1" applyBorder="1"/>
    <xf numFmtId="0" fontId="8" fillId="0" borderId="9" xfId="0" applyFont="1" applyBorder="1"/>
    <xf numFmtId="0" fontId="10" fillId="0" borderId="9" xfId="0" applyFont="1" applyBorder="1"/>
    <xf numFmtId="43" fontId="8" fillId="0" borderId="9" xfId="0" applyNumberFormat="1" applyFont="1" applyBorder="1"/>
    <xf numFmtId="0" fontId="11" fillId="0" borderId="9" xfId="0" applyFont="1" applyBorder="1"/>
    <xf numFmtId="43" fontId="8" fillId="0" borderId="9" xfId="1" applyFont="1" applyFill="1" applyBorder="1" applyAlignment="1" applyProtection="1"/>
    <xf numFmtId="43" fontId="8" fillId="0" borderId="13" xfId="0" applyNumberFormat="1" applyFont="1" applyBorder="1"/>
    <xf numFmtId="0" fontId="8" fillId="0" borderId="0" xfId="0" applyFont="1"/>
    <xf numFmtId="0" fontId="7" fillId="0" borderId="0" xfId="0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2D836-8872-4C77-B68D-C32FC43F13BB}">
  <dimension ref="A1:C88"/>
  <sheetViews>
    <sheetView tabSelected="1" topLeftCell="A79" workbookViewId="0">
      <selection activeCell="C90" sqref="C90"/>
    </sheetView>
  </sheetViews>
  <sheetFormatPr defaultRowHeight="14.25" x14ac:dyDescent="0.2"/>
  <cols>
    <col min="1" max="1" width="42.125" customWidth="1"/>
    <col min="2" max="2" width="18.125" customWidth="1"/>
    <col min="3" max="3" width="16.25" customWidth="1"/>
  </cols>
  <sheetData>
    <row r="1" spans="1:3" ht="24" x14ac:dyDescent="0.55000000000000004">
      <c r="A1" s="87" t="s">
        <v>0</v>
      </c>
      <c r="B1" s="87"/>
      <c r="C1" s="87"/>
    </row>
    <row r="2" spans="1:3" ht="24" x14ac:dyDescent="0.55000000000000004">
      <c r="A2" s="87" t="s">
        <v>1</v>
      </c>
      <c r="B2" s="87"/>
      <c r="C2" s="87"/>
    </row>
    <row r="3" spans="1:3" ht="24" x14ac:dyDescent="0.55000000000000004">
      <c r="A3" s="88" t="s">
        <v>2</v>
      </c>
      <c r="B3" s="88"/>
      <c r="C3" s="88"/>
    </row>
    <row r="4" spans="1:3" ht="24" x14ac:dyDescent="0.55000000000000004">
      <c r="A4" s="1" t="s">
        <v>3</v>
      </c>
      <c r="B4" s="1" t="s">
        <v>4</v>
      </c>
      <c r="C4" s="1" t="s">
        <v>5</v>
      </c>
    </row>
    <row r="5" spans="1:3" ht="24" x14ac:dyDescent="0.55000000000000004">
      <c r="A5" s="2" t="s">
        <v>6</v>
      </c>
      <c r="B5" s="3"/>
      <c r="C5" s="4"/>
    </row>
    <row r="6" spans="1:3" ht="24" x14ac:dyDescent="0.55000000000000004">
      <c r="A6" s="5" t="s">
        <v>7</v>
      </c>
      <c r="B6" s="6">
        <v>4800</v>
      </c>
      <c r="C6" s="6">
        <v>26110</v>
      </c>
    </row>
    <row r="7" spans="1:3" ht="24" x14ac:dyDescent="0.55000000000000004">
      <c r="A7" s="7" t="s">
        <v>8</v>
      </c>
      <c r="B7" s="8">
        <v>4800</v>
      </c>
      <c r="C7" s="9">
        <v>26110</v>
      </c>
    </row>
    <row r="8" spans="1:3" ht="24" x14ac:dyDescent="0.55000000000000004">
      <c r="A8" s="10" t="s">
        <v>9</v>
      </c>
      <c r="B8" s="11">
        <v>0</v>
      </c>
      <c r="C8" s="9">
        <v>0</v>
      </c>
    </row>
    <row r="9" spans="1:3" ht="24" x14ac:dyDescent="0.55000000000000004">
      <c r="A9" s="10" t="s">
        <v>10</v>
      </c>
      <c r="B9" s="11"/>
      <c r="C9" s="9">
        <v>0</v>
      </c>
    </row>
    <row r="10" spans="1:3" ht="24" x14ac:dyDescent="0.55000000000000004">
      <c r="A10" s="10" t="s">
        <v>11</v>
      </c>
      <c r="B10" s="11"/>
      <c r="C10" s="9">
        <v>0</v>
      </c>
    </row>
    <row r="11" spans="1:3" ht="24" x14ac:dyDescent="0.55000000000000004">
      <c r="A11" s="10" t="s">
        <v>12</v>
      </c>
      <c r="B11" s="11"/>
      <c r="C11" s="9">
        <v>0</v>
      </c>
    </row>
    <row r="12" spans="1:3" ht="24" x14ac:dyDescent="0.55000000000000004">
      <c r="A12" s="10" t="s">
        <v>13</v>
      </c>
      <c r="B12" s="12"/>
      <c r="C12" s="9">
        <v>7936.85</v>
      </c>
    </row>
    <row r="13" spans="1:3" ht="24" x14ac:dyDescent="0.55000000000000004">
      <c r="A13" s="10" t="s">
        <v>14</v>
      </c>
      <c r="B13" s="12"/>
      <c r="C13" s="9">
        <v>0</v>
      </c>
    </row>
    <row r="14" spans="1:3" ht="24" x14ac:dyDescent="0.55000000000000004">
      <c r="A14" s="10" t="s">
        <v>15</v>
      </c>
      <c r="B14" s="12">
        <v>0</v>
      </c>
      <c r="C14" s="9">
        <v>0</v>
      </c>
    </row>
    <row r="15" spans="1:3" ht="24" x14ac:dyDescent="0.55000000000000004">
      <c r="A15" s="10" t="s">
        <v>16</v>
      </c>
      <c r="B15" s="12">
        <v>0</v>
      </c>
      <c r="C15" s="9">
        <v>0</v>
      </c>
    </row>
    <row r="16" spans="1:3" ht="24" x14ac:dyDescent="0.55000000000000004">
      <c r="A16" s="13" t="s">
        <v>17</v>
      </c>
      <c r="B16" s="14">
        <v>0</v>
      </c>
      <c r="C16" s="15">
        <v>0</v>
      </c>
    </row>
    <row r="17" spans="1:3" ht="24" x14ac:dyDescent="0.55000000000000004">
      <c r="A17" s="13" t="s">
        <v>18</v>
      </c>
      <c r="B17" s="16">
        <v>0</v>
      </c>
      <c r="C17" s="17">
        <v>0</v>
      </c>
    </row>
    <row r="18" spans="1:3" ht="24" x14ac:dyDescent="0.55000000000000004">
      <c r="A18" s="5" t="s">
        <v>19</v>
      </c>
      <c r="B18" s="18">
        <f>SUM(B19)</f>
        <v>0</v>
      </c>
      <c r="C18" s="6">
        <v>0</v>
      </c>
    </row>
    <row r="19" spans="1:3" ht="24" x14ac:dyDescent="0.55000000000000004">
      <c r="A19" s="19" t="s">
        <v>20</v>
      </c>
      <c r="B19" s="20">
        <v>0</v>
      </c>
      <c r="C19" s="21">
        <v>0</v>
      </c>
    </row>
    <row r="20" spans="1:3" ht="24" x14ac:dyDescent="0.55000000000000004">
      <c r="A20" s="5" t="s">
        <v>21</v>
      </c>
      <c r="B20" s="22">
        <f>SUM(B21:B33)</f>
        <v>41736</v>
      </c>
      <c r="C20" s="23">
        <v>320986.39</v>
      </c>
    </row>
    <row r="21" spans="1:3" ht="24" x14ac:dyDescent="0.55000000000000004">
      <c r="A21" s="7" t="s">
        <v>22</v>
      </c>
      <c r="B21" s="8">
        <v>0</v>
      </c>
      <c r="C21" s="9"/>
    </row>
    <row r="22" spans="1:3" ht="24" x14ac:dyDescent="0.55000000000000004">
      <c r="A22" s="10" t="s">
        <v>23</v>
      </c>
      <c r="B22" s="12">
        <v>0</v>
      </c>
      <c r="C22" s="9">
        <v>61600</v>
      </c>
    </row>
    <row r="23" spans="1:3" ht="24" x14ac:dyDescent="0.55000000000000004">
      <c r="A23" s="10" t="s">
        <v>24</v>
      </c>
      <c r="B23" s="12">
        <v>0</v>
      </c>
      <c r="C23" s="9">
        <v>9550</v>
      </c>
    </row>
    <row r="24" spans="1:3" ht="24" x14ac:dyDescent="0.55000000000000004">
      <c r="A24" s="10" t="s">
        <v>25</v>
      </c>
      <c r="B24" s="12">
        <v>0</v>
      </c>
      <c r="C24" s="9">
        <v>0</v>
      </c>
    </row>
    <row r="25" spans="1:3" ht="24" x14ac:dyDescent="0.55000000000000004">
      <c r="A25" s="10" t="s">
        <v>26</v>
      </c>
      <c r="B25" s="12">
        <v>41736</v>
      </c>
      <c r="C25" s="9">
        <v>41736</v>
      </c>
    </row>
    <row r="26" spans="1:3" ht="24" x14ac:dyDescent="0.55000000000000004">
      <c r="A26" s="10" t="s">
        <v>27</v>
      </c>
      <c r="B26" s="12">
        <v>0</v>
      </c>
      <c r="C26" s="9">
        <v>0</v>
      </c>
    </row>
    <row r="27" spans="1:3" ht="24" x14ac:dyDescent="0.55000000000000004">
      <c r="A27" s="7" t="s">
        <v>28</v>
      </c>
      <c r="B27" s="8">
        <v>0</v>
      </c>
      <c r="C27" s="24">
        <v>208100.39</v>
      </c>
    </row>
    <row r="28" spans="1:3" ht="24" x14ac:dyDescent="0.55000000000000004">
      <c r="A28" s="7" t="s">
        <v>29</v>
      </c>
      <c r="B28" s="25">
        <v>0</v>
      </c>
      <c r="C28" s="26">
        <v>0</v>
      </c>
    </row>
    <row r="29" spans="1:3" ht="24" x14ac:dyDescent="0.55000000000000004">
      <c r="A29" s="10" t="s">
        <v>30</v>
      </c>
      <c r="B29" s="14">
        <v>0</v>
      </c>
      <c r="C29" s="15">
        <v>15000</v>
      </c>
    </row>
    <row r="30" spans="1:3" ht="24" x14ac:dyDescent="0.55000000000000004">
      <c r="A30" s="10" t="s">
        <v>31</v>
      </c>
      <c r="B30" s="14">
        <v>0</v>
      </c>
      <c r="C30" s="15">
        <v>11400</v>
      </c>
    </row>
    <row r="31" spans="1:3" ht="24" x14ac:dyDescent="0.55000000000000004">
      <c r="A31" s="10" t="s">
        <v>32</v>
      </c>
      <c r="B31" s="27">
        <v>0</v>
      </c>
      <c r="C31" s="9">
        <v>11400</v>
      </c>
    </row>
    <row r="32" spans="1:3" ht="24" x14ac:dyDescent="0.55000000000000004">
      <c r="A32" s="13" t="s">
        <v>33</v>
      </c>
      <c r="B32" s="28">
        <v>0</v>
      </c>
      <c r="C32" s="15">
        <v>11400</v>
      </c>
    </row>
    <row r="33" spans="1:3" ht="24" x14ac:dyDescent="0.55000000000000004">
      <c r="A33" s="13" t="s">
        <v>34</v>
      </c>
      <c r="B33" s="29">
        <v>0</v>
      </c>
      <c r="C33" s="17">
        <v>12300</v>
      </c>
    </row>
    <row r="34" spans="1:3" ht="24" x14ac:dyDescent="0.55000000000000004">
      <c r="A34" s="13" t="s">
        <v>35</v>
      </c>
      <c r="B34" s="29">
        <v>0</v>
      </c>
      <c r="C34" s="17">
        <v>11550</v>
      </c>
    </row>
    <row r="35" spans="1:3" ht="24" x14ac:dyDescent="0.55000000000000004">
      <c r="A35" s="13" t="s">
        <v>36</v>
      </c>
      <c r="B35" s="29">
        <v>0</v>
      </c>
      <c r="C35" s="17">
        <v>9300</v>
      </c>
    </row>
    <row r="36" spans="1:3" ht="24" x14ac:dyDescent="0.55000000000000004">
      <c r="A36" s="5" t="s">
        <v>37</v>
      </c>
      <c r="B36" s="30">
        <v>0</v>
      </c>
      <c r="C36" s="31">
        <v>0</v>
      </c>
    </row>
    <row r="37" spans="1:3" ht="24" x14ac:dyDescent="0.55000000000000004">
      <c r="A37" s="32" t="s">
        <v>38</v>
      </c>
      <c r="B37" s="33">
        <f>B38</f>
        <v>70000</v>
      </c>
      <c r="C37" s="34">
        <v>70084.259999999995</v>
      </c>
    </row>
    <row r="38" spans="1:3" ht="24" x14ac:dyDescent="0.55000000000000004">
      <c r="A38" s="13" t="s">
        <v>39</v>
      </c>
      <c r="B38" s="35">
        <v>70000</v>
      </c>
      <c r="C38" s="9">
        <v>70084.259999999995</v>
      </c>
    </row>
    <row r="39" spans="1:3" ht="24" x14ac:dyDescent="0.55000000000000004">
      <c r="A39" s="1" t="s">
        <v>40</v>
      </c>
      <c r="B39" s="36">
        <v>116536</v>
      </c>
      <c r="C39" s="37">
        <v>507467.5</v>
      </c>
    </row>
    <row r="40" spans="1:3" ht="24" x14ac:dyDescent="0.55000000000000004">
      <c r="A40" s="5" t="s">
        <v>41</v>
      </c>
      <c r="B40" s="38"/>
      <c r="C40" s="39">
        <v>0</v>
      </c>
    </row>
    <row r="41" spans="1:3" ht="24" x14ac:dyDescent="0.55000000000000004">
      <c r="A41" s="5" t="s">
        <v>42</v>
      </c>
      <c r="B41" s="40">
        <v>0</v>
      </c>
      <c r="C41" s="41">
        <v>0</v>
      </c>
    </row>
    <row r="42" spans="1:3" ht="24" x14ac:dyDescent="0.55000000000000004">
      <c r="A42" s="7" t="s">
        <v>43</v>
      </c>
      <c r="B42" s="42">
        <v>0</v>
      </c>
      <c r="C42" s="42">
        <v>0</v>
      </c>
    </row>
    <row r="43" spans="1:3" ht="24" x14ac:dyDescent="0.55000000000000004">
      <c r="A43" s="13" t="s">
        <v>44</v>
      </c>
      <c r="B43" s="43"/>
      <c r="C43" s="15">
        <v>0</v>
      </c>
    </row>
    <row r="44" spans="1:3" ht="24" x14ac:dyDescent="0.55000000000000004">
      <c r="A44" s="10" t="s">
        <v>45</v>
      </c>
      <c r="B44" s="44"/>
      <c r="C44" s="15">
        <v>0</v>
      </c>
    </row>
    <row r="45" spans="1:3" ht="24" x14ac:dyDescent="0.55000000000000004">
      <c r="A45" s="19" t="s">
        <v>46</v>
      </c>
      <c r="B45" s="45">
        <v>0</v>
      </c>
      <c r="C45" s="17">
        <v>0</v>
      </c>
    </row>
    <row r="46" spans="1:3" ht="24" x14ac:dyDescent="0.55000000000000004">
      <c r="A46" s="5" t="s">
        <v>47</v>
      </c>
      <c r="B46" s="40">
        <f>B47+B48+B49+B50+B51+B52+B53</f>
        <v>25325</v>
      </c>
      <c r="C46" s="41">
        <v>216500</v>
      </c>
    </row>
    <row r="47" spans="1:3" ht="24" x14ac:dyDescent="0.55000000000000004">
      <c r="A47" s="7" t="s">
        <v>48</v>
      </c>
      <c r="B47" s="46">
        <v>0</v>
      </c>
      <c r="C47" s="4">
        <v>0</v>
      </c>
    </row>
    <row r="48" spans="1:3" ht="24" x14ac:dyDescent="0.55000000000000004">
      <c r="A48" s="7" t="s">
        <v>49</v>
      </c>
      <c r="B48" s="47">
        <v>0</v>
      </c>
      <c r="C48" s="24">
        <v>0</v>
      </c>
    </row>
    <row r="49" spans="1:3" ht="24" x14ac:dyDescent="0.55000000000000004">
      <c r="A49" s="19" t="s">
        <v>50</v>
      </c>
      <c r="B49" s="48">
        <v>0</v>
      </c>
      <c r="C49" s="24">
        <v>0</v>
      </c>
    </row>
    <row r="50" spans="1:3" ht="24" x14ac:dyDescent="0.55000000000000004">
      <c r="A50" s="10" t="s">
        <v>51</v>
      </c>
      <c r="B50" s="11">
        <v>0</v>
      </c>
      <c r="C50" s="9">
        <v>77000</v>
      </c>
    </row>
    <row r="51" spans="1:3" ht="24" x14ac:dyDescent="0.55000000000000004">
      <c r="A51" s="10" t="s">
        <v>52</v>
      </c>
      <c r="B51" s="49">
        <v>0</v>
      </c>
      <c r="C51" s="24">
        <v>0</v>
      </c>
    </row>
    <row r="52" spans="1:3" ht="24" x14ac:dyDescent="0.55000000000000004">
      <c r="A52" s="7" t="s">
        <v>53</v>
      </c>
      <c r="B52" s="49">
        <v>25325</v>
      </c>
      <c r="C52" s="24">
        <v>139500</v>
      </c>
    </row>
    <row r="53" spans="1:3" ht="24" x14ac:dyDescent="0.55000000000000004">
      <c r="A53" s="13" t="s">
        <v>54</v>
      </c>
      <c r="B53" s="16">
        <v>0</v>
      </c>
      <c r="C53" s="17">
        <v>0</v>
      </c>
    </row>
    <row r="54" spans="1:3" ht="24" x14ac:dyDescent="0.55000000000000004">
      <c r="A54" s="5" t="s">
        <v>55</v>
      </c>
      <c r="B54" s="40">
        <v>0</v>
      </c>
      <c r="C54" s="41">
        <v>354252</v>
      </c>
    </row>
    <row r="55" spans="1:3" ht="24" x14ac:dyDescent="0.55000000000000004">
      <c r="A55" s="7" t="s">
        <v>56</v>
      </c>
      <c r="B55" s="49">
        <v>0</v>
      </c>
      <c r="C55" s="24">
        <v>4500</v>
      </c>
    </row>
    <row r="56" spans="1:3" ht="24" x14ac:dyDescent="0.55000000000000004">
      <c r="A56" s="7" t="s">
        <v>57</v>
      </c>
      <c r="B56" s="11">
        <v>0</v>
      </c>
      <c r="C56" s="9">
        <v>9452</v>
      </c>
    </row>
    <row r="57" spans="1:3" ht="24" x14ac:dyDescent="0.55000000000000004">
      <c r="A57" s="7" t="s">
        <v>58</v>
      </c>
      <c r="B57" s="8"/>
      <c r="C57" s="24">
        <v>122000</v>
      </c>
    </row>
    <row r="58" spans="1:3" ht="24" x14ac:dyDescent="0.55000000000000004">
      <c r="A58" s="10" t="s">
        <v>59</v>
      </c>
      <c r="B58" s="11">
        <v>25000</v>
      </c>
      <c r="C58" s="9">
        <v>193800</v>
      </c>
    </row>
    <row r="59" spans="1:3" ht="24" x14ac:dyDescent="0.55000000000000004">
      <c r="A59" s="7" t="s">
        <v>60</v>
      </c>
      <c r="B59" s="49"/>
      <c r="C59" s="24">
        <v>0</v>
      </c>
    </row>
    <row r="60" spans="1:3" ht="24" x14ac:dyDescent="0.55000000000000004">
      <c r="A60" s="7" t="s">
        <v>61</v>
      </c>
      <c r="B60" s="25">
        <v>0</v>
      </c>
      <c r="C60" s="24">
        <v>0</v>
      </c>
    </row>
    <row r="61" spans="1:3" ht="24" x14ac:dyDescent="0.55000000000000004">
      <c r="A61" s="13" t="s">
        <v>62</v>
      </c>
      <c r="B61" s="50">
        <v>0</v>
      </c>
      <c r="C61" s="15">
        <v>24500</v>
      </c>
    </row>
    <row r="62" spans="1:3" ht="24" x14ac:dyDescent="0.55000000000000004">
      <c r="A62" s="5" t="s">
        <v>63</v>
      </c>
      <c r="B62" s="22">
        <f>B63+B64+B65+B66+B67+B68+B69+B70</f>
        <v>29450</v>
      </c>
      <c r="C62" s="23">
        <v>42020</v>
      </c>
    </row>
    <row r="63" spans="1:3" ht="24" x14ac:dyDescent="0.55000000000000004">
      <c r="A63" s="7" t="s">
        <v>64</v>
      </c>
      <c r="B63" s="12">
        <v>4950</v>
      </c>
      <c r="C63" s="51">
        <v>13370</v>
      </c>
    </row>
    <row r="64" spans="1:3" ht="24" x14ac:dyDescent="0.55000000000000004">
      <c r="A64" s="10" t="s">
        <v>65</v>
      </c>
      <c r="B64" s="8">
        <v>0</v>
      </c>
      <c r="C64" s="52">
        <v>12325</v>
      </c>
    </row>
    <row r="65" spans="1:3" ht="24" x14ac:dyDescent="0.55000000000000004">
      <c r="A65" s="10" t="s">
        <v>66</v>
      </c>
      <c r="B65" s="12">
        <v>0</v>
      </c>
      <c r="C65" s="51"/>
    </row>
    <row r="66" spans="1:3" ht="24" x14ac:dyDescent="0.55000000000000004">
      <c r="A66" s="7" t="s">
        <v>67</v>
      </c>
      <c r="B66" s="12">
        <v>0</v>
      </c>
      <c r="C66" s="51"/>
    </row>
    <row r="67" spans="1:3" ht="24" x14ac:dyDescent="0.55000000000000004">
      <c r="A67" s="7" t="s">
        <v>68</v>
      </c>
      <c r="B67" s="8">
        <v>0</v>
      </c>
      <c r="C67" s="52">
        <v>14325</v>
      </c>
    </row>
    <row r="68" spans="1:3" ht="24" x14ac:dyDescent="0.55000000000000004">
      <c r="A68" s="7" t="s">
        <v>69</v>
      </c>
      <c r="B68" s="53">
        <v>0</v>
      </c>
      <c r="C68" s="54">
        <v>5000</v>
      </c>
    </row>
    <row r="69" spans="1:3" ht="24" x14ac:dyDescent="0.55000000000000004">
      <c r="A69" s="7" t="s">
        <v>70</v>
      </c>
      <c r="B69" s="55">
        <v>24500</v>
      </c>
      <c r="C69" s="56">
        <v>75500</v>
      </c>
    </row>
    <row r="70" spans="1:3" ht="24" x14ac:dyDescent="0.55000000000000004">
      <c r="A70" s="19" t="s">
        <v>71</v>
      </c>
      <c r="B70" s="57">
        <v>0</v>
      </c>
      <c r="C70" s="54">
        <v>0</v>
      </c>
    </row>
    <row r="71" spans="1:3" ht="24" x14ac:dyDescent="0.55000000000000004">
      <c r="A71" s="5" t="s">
        <v>72</v>
      </c>
      <c r="B71" s="18">
        <f>B73+B74+B75</f>
        <v>8999.0400000000009</v>
      </c>
      <c r="C71" s="6">
        <v>46894.13</v>
      </c>
    </row>
    <row r="72" spans="1:3" ht="24" x14ac:dyDescent="0.55000000000000004">
      <c r="A72" s="7" t="s">
        <v>73</v>
      </c>
      <c r="B72" s="49">
        <v>0</v>
      </c>
      <c r="C72" s="24"/>
    </row>
    <row r="73" spans="1:3" ht="24" x14ac:dyDescent="0.55000000000000004">
      <c r="A73" s="10" t="s">
        <v>74</v>
      </c>
      <c r="B73" s="11">
        <v>845</v>
      </c>
      <c r="C73" s="9">
        <v>5145</v>
      </c>
    </row>
    <row r="74" spans="1:3" ht="24" x14ac:dyDescent="0.55000000000000004">
      <c r="A74" s="7" t="s">
        <v>75</v>
      </c>
      <c r="B74" s="49">
        <v>5297.14</v>
      </c>
      <c r="C74" s="24">
        <v>35083.230000000003</v>
      </c>
    </row>
    <row r="75" spans="1:3" ht="24" x14ac:dyDescent="0.55000000000000004">
      <c r="A75" s="7" t="s">
        <v>76</v>
      </c>
      <c r="B75" s="16">
        <v>2856.9</v>
      </c>
      <c r="C75" s="54">
        <v>6665.9</v>
      </c>
    </row>
    <row r="76" spans="1:3" ht="24" x14ac:dyDescent="0.55000000000000004">
      <c r="A76" s="13" t="s">
        <v>77</v>
      </c>
      <c r="B76" s="35">
        <v>0</v>
      </c>
      <c r="C76" s="54">
        <v>0</v>
      </c>
    </row>
    <row r="77" spans="1:3" ht="24" x14ac:dyDescent="0.55000000000000004">
      <c r="A77" s="13" t="s">
        <v>78</v>
      </c>
      <c r="B77" s="57">
        <v>0</v>
      </c>
      <c r="C77" s="58">
        <v>0</v>
      </c>
    </row>
    <row r="78" spans="1:3" ht="24" x14ac:dyDescent="0.55000000000000004">
      <c r="A78" s="1" t="s">
        <v>79</v>
      </c>
      <c r="B78" s="59">
        <v>88774.04</v>
      </c>
      <c r="C78" s="59">
        <v>735166.13</v>
      </c>
    </row>
    <row r="79" spans="1:3" ht="24" x14ac:dyDescent="0.55000000000000004">
      <c r="A79" s="5" t="s">
        <v>80</v>
      </c>
      <c r="B79" s="60">
        <f>B39-B78</f>
        <v>27761.960000000006</v>
      </c>
      <c r="C79" s="61">
        <f>C39-C78</f>
        <v>-227698.63</v>
      </c>
    </row>
    <row r="80" spans="1:3" ht="24" x14ac:dyDescent="0.55000000000000004">
      <c r="A80" s="5" t="s">
        <v>81</v>
      </c>
      <c r="B80" s="62">
        <v>1146296.6299999999</v>
      </c>
      <c r="C80" s="63">
        <v>1401757.22</v>
      </c>
    </row>
    <row r="81" spans="1:3" ht="24" x14ac:dyDescent="0.55000000000000004">
      <c r="A81" s="64" t="s">
        <v>82</v>
      </c>
      <c r="B81" s="58">
        <f>SUM(B79:B80)</f>
        <v>1174058.5899999999</v>
      </c>
      <c r="C81" s="58">
        <f>SUM(C79:C80)</f>
        <v>1174058.5899999999</v>
      </c>
    </row>
    <row r="82" spans="1:3" ht="24" x14ac:dyDescent="0.55000000000000004">
      <c r="A82" s="65" t="s">
        <v>83</v>
      </c>
      <c r="B82" s="58"/>
      <c r="C82" s="58"/>
    </row>
    <row r="83" spans="1:3" ht="24" x14ac:dyDescent="0.55000000000000004">
      <c r="A83" s="65"/>
      <c r="B83" s="66"/>
      <c r="C83" s="66"/>
    </row>
    <row r="84" spans="1:3" ht="21.75" x14ac:dyDescent="0.2">
      <c r="A84" s="86" t="s">
        <v>130</v>
      </c>
      <c r="B84" s="86"/>
      <c r="C84" s="86"/>
    </row>
    <row r="85" spans="1:3" ht="24" x14ac:dyDescent="0.55000000000000004">
      <c r="A85" s="87" t="s">
        <v>84</v>
      </c>
      <c r="B85" s="87"/>
      <c r="C85" s="87"/>
    </row>
    <row r="86" spans="1:3" ht="21.75" x14ac:dyDescent="0.2">
      <c r="A86" s="86" t="s">
        <v>131</v>
      </c>
      <c r="B86" s="86"/>
      <c r="C86" s="86"/>
    </row>
    <row r="87" spans="1:3" ht="21.75" x14ac:dyDescent="0.2">
      <c r="A87" s="86" t="s">
        <v>85</v>
      </c>
      <c r="B87" s="86"/>
      <c r="C87" s="86"/>
    </row>
    <row r="88" spans="1:3" ht="21.75" x14ac:dyDescent="0.2">
      <c r="A88" s="86"/>
      <c r="B88" s="86"/>
      <c r="C88" s="86"/>
    </row>
  </sheetData>
  <mergeCells count="8">
    <mergeCell ref="A87:C87"/>
    <mergeCell ref="A88:C88"/>
    <mergeCell ref="A1:C1"/>
    <mergeCell ref="A2:C2"/>
    <mergeCell ref="A3:C3"/>
    <mergeCell ref="A84:C84"/>
    <mergeCell ref="A85:C85"/>
    <mergeCell ref="A86:C8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6D842-A330-4253-8997-8ECB960D12CA}">
  <dimension ref="A1:D33"/>
  <sheetViews>
    <sheetView topLeftCell="A25" workbookViewId="0">
      <selection activeCell="F30" sqref="F30"/>
    </sheetView>
  </sheetViews>
  <sheetFormatPr defaultRowHeight="14.25" x14ac:dyDescent="0.2"/>
  <cols>
    <col min="2" max="2" width="43" customWidth="1"/>
    <col min="3" max="3" width="17.25" customWidth="1"/>
  </cols>
  <sheetData>
    <row r="1" spans="1:4" ht="20.25" customHeight="1" x14ac:dyDescent="0.55000000000000004">
      <c r="A1" s="89" t="s">
        <v>86</v>
      </c>
      <c r="B1" s="89"/>
      <c r="C1" s="89"/>
      <c r="D1" s="89"/>
    </row>
    <row r="2" spans="1:4" ht="24" x14ac:dyDescent="0.55000000000000004">
      <c r="A2" s="90" t="s">
        <v>87</v>
      </c>
      <c r="B2" s="90"/>
      <c r="C2" s="90"/>
      <c r="D2" s="90"/>
    </row>
    <row r="3" spans="1:4" ht="24" x14ac:dyDescent="0.55000000000000004">
      <c r="A3" s="91" t="s">
        <v>88</v>
      </c>
      <c r="B3" s="91"/>
      <c r="C3" s="91"/>
      <c r="D3" s="91"/>
    </row>
    <row r="4" spans="1:4" ht="24" x14ac:dyDescent="0.55000000000000004">
      <c r="A4" s="67" t="s">
        <v>89</v>
      </c>
      <c r="B4" s="68" t="s">
        <v>90</v>
      </c>
      <c r="C4" s="92" t="s">
        <v>91</v>
      </c>
      <c r="D4" s="93"/>
    </row>
    <row r="5" spans="1:4" ht="24" x14ac:dyDescent="0.55000000000000004">
      <c r="A5" s="69"/>
      <c r="B5" s="70"/>
      <c r="C5" s="71" t="s">
        <v>92</v>
      </c>
      <c r="D5" s="72" t="s">
        <v>93</v>
      </c>
    </row>
    <row r="6" spans="1:4" ht="24" x14ac:dyDescent="0.55000000000000004">
      <c r="A6" s="73"/>
      <c r="B6" s="74" t="s">
        <v>94</v>
      </c>
      <c r="C6" s="75"/>
      <c r="D6" s="73"/>
    </row>
    <row r="7" spans="1:4" ht="24" x14ac:dyDescent="0.55000000000000004">
      <c r="A7" s="75"/>
      <c r="B7" s="76" t="s">
        <v>95</v>
      </c>
      <c r="C7" s="75"/>
      <c r="D7" s="75"/>
    </row>
    <row r="8" spans="1:4" ht="24" x14ac:dyDescent="0.55000000000000004">
      <c r="A8" s="75" t="s">
        <v>96</v>
      </c>
      <c r="B8" s="75" t="s">
        <v>97</v>
      </c>
      <c r="C8" s="77">
        <v>21125</v>
      </c>
      <c r="D8" s="75"/>
    </row>
    <row r="9" spans="1:4" ht="24" x14ac:dyDescent="0.55000000000000004">
      <c r="A9" s="75" t="s">
        <v>98</v>
      </c>
      <c r="B9" s="75" t="s">
        <v>99</v>
      </c>
      <c r="C9" s="77">
        <v>4200</v>
      </c>
      <c r="D9" s="75"/>
    </row>
    <row r="10" spans="1:4" ht="24" x14ac:dyDescent="0.55000000000000004">
      <c r="A10" s="75"/>
      <c r="B10" s="75" t="s">
        <v>100</v>
      </c>
      <c r="C10" s="77"/>
      <c r="D10" s="75"/>
    </row>
    <row r="11" spans="1:4" ht="24" x14ac:dyDescent="0.55000000000000004">
      <c r="A11" s="75"/>
      <c r="B11" s="76" t="s">
        <v>101</v>
      </c>
      <c r="C11" s="75"/>
      <c r="D11" s="75"/>
    </row>
    <row r="12" spans="1:4" ht="24" x14ac:dyDescent="0.55000000000000004">
      <c r="A12" s="75" t="s">
        <v>102</v>
      </c>
      <c r="B12" s="75" t="s">
        <v>103</v>
      </c>
      <c r="C12" s="77">
        <v>6000</v>
      </c>
      <c r="D12" s="75"/>
    </row>
    <row r="13" spans="1:4" ht="24" x14ac:dyDescent="0.55000000000000004">
      <c r="A13" s="75" t="s">
        <v>104</v>
      </c>
      <c r="B13" s="75" t="s">
        <v>105</v>
      </c>
      <c r="C13" s="77">
        <v>6500</v>
      </c>
      <c r="D13" s="75"/>
    </row>
    <row r="14" spans="1:4" ht="24" x14ac:dyDescent="0.55000000000000004">
      <c r="A14" s="75" t="s">
        <v>106</v>
      </c>
      <c r="B14" s="75" t="s">
        <v>107</v>
      </c>
      <c r="C14" s="77">
        <v>6000</v>
      </c>
      <c r="D14" s="75"/>
    </row>
    <row r="15" spans="1:4" ht="24" x14ac:dyDescent="0.55000000000000004">
      <c r="A15" s="75" t="s">
        <v>108</v>
      </c>
      <c r="B15" s="75" t="s">
        <v>109</v>
      </c>
      <c r="C15" s="77">
        <v>6500</v>
      </c>
      <c r="D15" s="75"/>
    </row>
    <row r="16" spans="1:4" ht="24" x14ac:dyDescent="0.55000000000000004">
      <c r="A16" s="75"/>
      <c r="B16" s="76" t="s">
        <v>110</v>
      </c>
      <c r="C16" s="77"/>
      <c r="D16" s="75"/>
    </row>
    <row r="17" spans="1:4" ht="24" x14ac:dyDescent="0.55000000000000004">
      <c r="A17" s="75" t="s">
        <v>111</v>
      </c>
      <c r="B17" s="78" t="s">
        <v>112</v>
      </c>
      <c r="C17" s="77">
        <v>5297.14</v>
      </c>
      <c r="D17" s="75"/>
    </row>
    <row r="18" spans="1:4" ht="24" x14ac:dyDescent="0.55000000000000004">
      <c r="A18" s="75" t="s">
        <v>113</v>
      </c>
      <c r="B18" s="78" t="s">
        <v>114</v>
      </c>
      <c r="C18" s="77">
        <v>2856.9</v>
      </c>
      <c r="D18" s="75"/>
    </row>
    <row r="19" spans="1:4" ht="24" x14ac:dyDescent="0.55000000000000004">
      <c r="A19" s="75" t="s">
        <v>115</v>
      </c>
      <c r="B19" s="78" t="s">
        <v>116</v>
      </c>
      <c r="C19" s="77">
        <v>845</v>
      </c>
      <c r="D19" s="75"/>
    </row>
    <row r="20" spans="1:4" ht="24" x14ac:dyDescent="0.55000000000000004">
      <c r="A20" s="75"/>
      <c r="B20" s="76" t="s">
        <v>117</v>
      </c>
      <c r="C20" s="77"/>
      <c r="D20" s="75"/>
    </row>
    <row r="21" spans="1:4" ht="24" x14ac:dyDescent="0.55000000000000004">
      <c r="A21" s="75" t="s">
        <v>118</v>
      </c>
      <c r="B21" s="78" t="s">
        <v>119</v>
      </c>
      <c r="C21" s="77">
        <v>4950</v>
      </c>
      <c r="D21" s="75"/>
    </row>
    <row r="22" spans="1:4" ht="24" x14ac:dyDescent="0.55000000000000004">
      <c r="A22" s="75"/>
      <c r="B22" s="76" t="s">
        <v>120</v>
      </c>
      <c r="C22" s="75"/>
      <c r="D22" s="75"/>
    </row>
    <row r="23" spans="1:4" ht="24" x14ac:dyDescent="0.55000000000000004">
      <c r="A23" s="75" t="s">
        <v>121</v>
      </c>
      <c r="B23" s="75" t="s">
        <v>122</v>
      </c>
      <c r="C23" s="77">
        <v>4500</v>
      </c>
      <c r="D23" s="75"/>
    </row>
    <row r="24" spans="1:4" ht="24" x14ac:dyDescent="0.55000000000000004">
      <c r="A24" s="75" t="s">
        <v>123</v>
      </c>
      <c r="B24" s="75" t="s">
        <v>124</v>
      </c>
      <c r="C24" s="79">
        <v>20000</v>
      </c>
      <c r="D24" s="75"/>
    </row>
    <row r="25" spans="1:4" ht="24" x14ac:dyDescent="0.55000000000000004">
      <c r="A25" s="75"/>
      <c r="B25" s="76" t="s">
        <v>125</v>
      </c>
      <c r="C25" s="75"/>
      <c r="D25" s="75"/>
    </row>
    <row r="26" spans="1:4" ht="24" x14ac:dyDescent="0.55000000000000004">
      <c r="A26" s="69"/>
      <c r="B26" s="69" t="s">
        <v>126</v>
      </c>
      <c r="C26" s="80">
        <f>SUM(C8:C25)</f>
        <v>88774.040000000008</v>
      </c>
      <c r="D26" s="75"/>
    </row>
    <row r="27" spans="1:4" ht="24" x14ac:dyDescent="0.55000000000000004">
      <c r="A27" s="81"/>
      <c r="B27" s="81"/>
      <c r="C27" s="81"/>
      <c r="D27" s="81"/>
    </row>
    <row r="28" spans="1:4" ht="24" x14ac:dyDescent="0.55000000000000004">
      <c r="A28" s="82" t="s">
        <v>127</v>
      </c>
      <c r="B28" s="83"/>
      <c r="C28" s="83"/>
      <c r="D28" s="81"/>
    </row>
    <row r="29" spans="1:4" ht="24" x14ac:dyDescent="0.55000000000000004">
      <c r="A29" s="84" t="s">
        <v>128</v>
      </c>
      <c r="B29" s="84"/>
      <c r="C29" s="84"/>
      <c r="D29" s="81"/>
    </row>
    <row r="30" spans="1:4" ht="24" x14ac:dyDescent="0.55000000000000004">
      <c r="A30" s="84" t="s">
        <v>129</v>
      </c>
      <c r="B30" s="84"/>
      <c r="C30" s="84"/>
      <c r="D30" s="81"/>
    </row>
    <row r="31" spans="1:4" ht="24" x14ac:dyDescent="0.55000000000000004">
      <c r="A31" s="86" t="s">
        <v>132</v>
      </c>
      <c r="B31" s="86"/>
      <c r="C31" s="86"/>
      <c r="D31" s="81"/>
    </row>
    <row r="32" spans="1:4" ht="21.75" x14ac:dyDescent="0.2">
      <c r="A32" s="86" t="s">
        <v>133</v>
      </c>
      <c r="B32" s="86"/>
      <c r="C32" s="86"/>
    </row>
    <row r="33" spans="1:3" ht="24" x14ac:dyDescent="0.2">
      <c r="A33" s="85"/>
      <c r="B33" s="85"/>
      <c r="C33" s="85"/>
    </row>
  </sheetData>
  <mergeCells count="6">
    <mergeCell ref="A32:C32"/>
    <mergeCell ref="A1:D1"/>
    <mergeCell ref="A2:D2"/>
    <mergeCell ref="A3:D3"/>
    <mergeCell ref="C4:D4"/>
    <mergeCell ref="A31:C31"/>
  </mergeCells>
  <printOptions vertic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พค.68</vt:lpstr>
      <vt:lpstr>หน้างบพค68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2025-06-15T07:00:13Z</dcterms:created>
  <dcterms:modified xsi:type="dcterms:W3CDTF">2025-06-15T07:07:42Z</dcterms:modified>
</cp:coreProperties>
</file>